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40" windowWidth="9720" windowHeight="4200" activeTab="0"/>
  </bookViews>
  <sheets>
    <sheet name="прил 1" sheetId="1" r:id="rId1"/>
    <sheet name="приложение 2" sheetId="2" r:id="rId2"/>
    <sheet name="прил 3" sheetId="3" r:id="rId3"/>
    <sheet name="прил4 стоки" sheetId="4" r:id="rId4"/>
    <sheet name="прил.7" sheetId="5" r:id="rId5"/>
  </sheets>
  <externalReferences>
    <externalReference r:id="rId8"/>
  </externalReferences>
  <definedNames>
    <definedName name="_GoBack" localSheetId="3">'прил4 стоки'!$B$4</definedName>
    <definedName name="стокиобъем11" localSheetId="4">#REF!</definedName>
    <definedName name="стокиобъем11">#REF!</definedName>
    <definedName name="стокиобъем12" localSheetId="4">#REF!</definedName>
    <definedName name="стокиобъем12">#REF!</definedName>
    <definedName name="стокитариф11" localSheetId="4">#REF!</definedName>
    <definedName name="стокитариф11">#REF!</definedName>
    <definedName name="стокитариф12" localSheetId="4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<sst xmlns="http://schemas.openxmlformats.org/spreadsheetml/2006/main" count="156" uniqueCount="118">
  <si>
    <t>Наименование показателей</t>
  </si>
  <si>
    <t>4.1.</t>
  </si>
  <si>
    <t>1.1.</t>
  </si>
  <si>
    <t>1.2.</t>
  </si>
  <si>
    <t>Производственные расходы</t>
  </si>
  <si>
    <t>2.</t>
  </si>
  <si>
    <t>Ремонтные расходы</t>
  </si>
  <si>
    <t>3.</t>
  </si>
  <si>
    <t>4.</t>
  </si>
  <si>
    <t>Сбытовые расходы гарантирующих организаций</t>
  </si>
  <si>
    <t>5.</t>
  </si>
  <si>
    <t>6.</t>
  </si>
  <si>
    <t>7.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</si>
  <si>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</si>
  <si>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</si>
  <si>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</si>
  <si>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</si>
  <si>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</si>
  <si>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</si>
  <si>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</si>
  <si>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</si>
  <si>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</si>
  <si>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</si>
  <si>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</si>
  <si>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</si>
  <si>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</si>
  <si>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</si>
  <si>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</si>
  <si>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</si>
  <si>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</si>
  <si>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</si>
  <si>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Расход электрической энергии</t>
  </si>
  <si>
    <t>тыс.кВтч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</si>
  <si>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</si>
  <si>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</si>
  <si>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</si>
  <si>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</si>
  <si>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</si>
  <si>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</si>
  <si>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</si>
  <si>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</si>
  <si>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</si>
  <si>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</si>
  <si>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</si>
  <si>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</si>
  <si>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</si>
  <si>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</si>
  <si>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</si>
  <si>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</si>
  <si>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</si>
  <si>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</si>
  <si>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 xml:space="preserve">Факт </t>
  </si>
  <si>
    <t xml:space="preserve">План </t>
  </si>
  <si>
    <t>0%- не ставить, если траспортировка, данный показатель убирать</t>
  </si>
  <si>
    <t>кВтч/м3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</si>
  <si>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</si>
  <si>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</si>
  <si>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</si>
  <si>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</si>
  <si>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</si>
  <si>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>указыаются по годам на период действия тарифов</t>
  </si>
  <si>
    <t>к экспертому и к протоколу</t>
  </si>
  <si>
    <t>Население (тарифы указываются с учетом НДС)</t>
  </si>
  <si>
    <t>электроэнергию</t>
  </si>
  <si>
    <t>Индексы  роста цен на энергетические ресурсы</t>
  </si>
  <si>
    <t>13.1.</t>
  </si>
  <si>
    <t>15.1.</t>
  </si>
  <si>
    <t>Анализ основных технико – экономических показателей 
муниципального унитарного предприятия "Канализационно-очистные сооружения»   (г. Норильск, ИНН 2457029066)</t>
  </si>
  <si>
    <t>Расходы, учтенные и неучтенные при расчете тарифа   муниципального унитарного предприятия "Канализационно-очистные сооружения»   (г. Норильск, ИНН 2457029066)</t>
  </si>
  <si>
    <t xml:space="preserve">Величина прибыли, необходимой для эффективного функционирования   муниципального унитарного предприятия "Канализационно-очистные сооружения»   (г. Норильск,                              ИНН 2457029066)                                                                               </t>
  </si>
  <si>
    <t>Целевые показатели деятельности муниципального унитарного предприятия "Канализационно-очистные сооружения»   (г. Норильск,                              ИНН 2457029066)</t>
  </si>
  <si>
    <t>с 01.01.2014 по 31.12.2014</t>
  </si>
  <si>
    <t>Транспортировка воды</t>
  </si>
  <si>
    <t>Тарифы на транспортировку воды для потребителей муниципального унитарного предприятия "Канализационно-очистные сооружения»   (г. Норильск,     ИНН 2457029066)</t>
  </si>
  <si>
    <t>Приложение № 7
к экспертному заключению 
по делу № 345-13в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</si>
  <si>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</si>
  <si>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</si>
  <si>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</si>
  <si>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</si>
  <si>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</si>
  <si>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</si>
  <si>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</si>
  <si>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</si>
  <si>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</si>
  <si>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</si>
  <si>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</si>
  <si>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пропускаемой через очистные сооружения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</si>
  <si>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</si>
  <si>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</si>
  <si>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</si>
  <si>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</si>
  <si>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</si>
  <si>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</si>
  <si>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</si>
  <si>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воды, теряемой при транспортировке</t>
  </si>
  <si>
    <t>Объем  отпуска воды всего:  в т.ч.</t>
  </si>
  <si>
    <t xml:space="preserve">населению, в т.ч. </t>
  </si>
  <si>
    <t>13.1.1.</t>
  </si>
  <si>
    <t>по приборам учета</t>
  </si>
  <si>
    <t>13.2.</t>
  </si>
  <si>
    <t>собственное производство</t>
  </si>
  <si>
    <t>13.3.</t>
  </si>
  <si>
    <t>бюджетным организациям, в т.ч.</t>
  </si>
  <si>
    <t>13.3.1.</t>
  </si>
  <si>
    <t>13.4.</t>
  </si>
  <si>
    <t>прочим потребителям, в.т.ч.</t>
  </si>
  <si>
    <t>13.4.1.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</si>
  <si>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</si>
  <si>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транспортировка воды</t>
  </si>
  <si>
    <t>кг/м3 (л/м3)</t>
  </si>
  <si>
    <t xml:space="preserve">18.1. </t>
  </si>
  <si>
    <t>Приложение № 1 к экспертному заключению по делу № 345-13в</t>
  </si>
  <si>
    <t>Норматив технологических  затрат химреагентов</t>
  </si>
  <si>
    <t>Приложение № 2 к экспертному заключению по делу № 345-13в</t>
  </si>
  <si>
    <t>Приложение № 3 к экспертному заключению по делу № 345-13в</t>
  </si>
  <si>
    <t>Приложение № 4 к экспертному заключению по делу № 345-13в</t>
  </si>
  <si>
    <t xml:space="preserve">Удельный расход электроэнергии на 
1 м3 воды             </t>
  </si>
  <si>
    <t xml:space="preserve">на транспортировку  воды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</si>
</sst>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0" xfId="58" applyFont="1" applyAlignment="1">
      <alignment wrapText="1"/>
      <protection/>
    </xf>
    <xf numFmtId="0" fontId="8" fillId="0" borderId="0" xfId="58" applyFont="1" applyAlignment="1">
      <alignment wrapText="1"/>
      <protection/>
    </xf>
    <xf numFmtId="0" fontId="8" fillId="0" borderId="0" xfId="58" applyFont="1" applyAlignment="1">
      <alignment horizontal="right" wrapText="1"/>
      <protection/>
    </xf>
    <xf numFmtId="0" fontId="5" fillId="0" borderId="0" xfId="58" applyFont="1" applyAlignment="1">
      <alignment horizont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11" fillId="0" borderId="0" xfId="57" applyFont="1" applyAlignment="1">
      <alignment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59" applyFont="1" applyFill="1" applyAlignment="1">
      <alignment/>
      <protection/>
    </xf>
    <xf numFmtId="0" fontId="8" fillId="0" borderId="0" xfId="0" applyFont="1" applyAlignment="1">
      <alignment/>
    </xf>
    <xf numFmtId="189" fontId="48" fillId="0" borderId="10" xfId="0" applyNumberFormat="1" applyFont="1" applyBorder="1" applyAlignment="1">
      <alignment horizontal="center" vertical="center" wrapText="1"/>
    </xf>
    <xf numFmtId="184" fontId="5" fillId="0" borderId="10" xfId="58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2" fontId="1" fillId="0" borderId="13" xfId="53" applyNumberFormat="1" applyFont="1" applyBorder="1" applyAlignment="1">
      <alignment horizontal="center" vertical="center"/>
      <protection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3" fillId="33" borderId="10" xfId="53" applyFont="1" applyFill="1" applyBorder="1" applyAlignment="1">
      <alignment horizontal="left" vertical="top" wrapText="1"/>
      <protection/>
    </xf>
    <xf numFmtId="0" fontId="13" fillId="33" borderId="10" xfId="53" applyFont="1" applyFill="1" applyBorder="1" applyAlignment="1">
      <alignment vertical="top" wrapText="1"/>
      <protection/>
    </xf>
    <xf numFmtId="0" fontId="13" fillId="33" borderId="10" xfId="53" applyFont="1" applyFill="1" applyBorder="1" applyAlignment="1">
      <alignment horizontal="justify" vertical="top" wrapText="1"/>
      <protection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8" applyFont="1" applyBorder="1" applyAlignment="1">
      <alignment horizontal="left" wrapText="1"/>
      <protection/>
    </xf>
    <xf numFmtId="189" fontId="5" fillId="0" borderId="10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59" applyFont="1" applyBorder="1" applyAlignment="1">
      <alignment horizontal="center" vertical="center" wrapText="1"/>
      <protection/>
    </xf>
    <xf numFmtId="0" fontId="8" fillId="0" borderId="0" xfId="59" applyFont="1" applyAlignment="1">
      <alignment horizontal="center" vertical="center" wrapText="1"/>
      <protection/>
    </xf>
    <xf numFmtId="0" fontId="8" fillId="0" borderId="0" xfId="59" applyFont="1" applyFill="1" applyAlignment="1">
      <alignment horizontal="center" wrapText="1"/>
      <protection/>
    </xf>
    <xf numFmtId="0" fontId="8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0" xfId="58" applyFont="1" applyAlignment="1">
      <alignment horizontal="center" wrapText="1"/>
      <protection/>
    </xf>
    <xf numFmtId="0" fontId="8" fillId="0" borderId="0" xfId="58" applyFont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4" xfId="58" applyFont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 wrapText="1"/>
      <protection/>
    </xf>
    <xf numFmtId="0" fontId="8" fillId="0" borderId="0" xfId="57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8" fillId="0" borderId="0" xfId="57" applyFont="1" applyFill="1" applyBorder="1" applyAlignment="1">
      <alignment horizontal="center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8" fillId="0" borderId="13" xfId="57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tabSelected="1" zoomScalePageLayoutView="0" workbookViewId="0" topLeftCell="A19">
      <selection activeCell="F35" sqref="F35"/>
    </sheetView>
  </sheetViews>
  <sheetFormatPr defaultColWidth="39.8515625" defaultRowHeight="12.75"/>
  <cols>
    <col min="1" max="1" width="7.28125" style="59" customWidth="1"/>
    <col min="2" max="2" width="31.8515625" style="59" customWidth="1"/>
    <col min="3" max="3" width="11.140625" style="59" customWidth="1"/>
    <col min="4" max="4" width="14.421875" style="59" customWidth="1"/>
    <col min="5" max="5" width="15.00390625" style="59" customWidth="1"/>
    <col min="6" max="16384" width="39.8515625" style="59" customWidth="1"/>
  </cols>
  <sheetData>
    <row r="2" spans="1:5" ht="48" customHeight="1">
      <c r="A2" s="57"/>
      <c r="B2" s="57"/>
      <c r="C2" s="76" t="s">
        <v>111</v>
      </c>
      <c r="D2" s="76"/>
      <c r="E2" s="76"/>
    </row>
    <row r="3" spans="1:6" ht="20.25" customHeight="1">
      <c r="A3" s="77"/>
      <c r="B3" s="77"/>
      <c r="C3" s="77"/>
      <c r="D3" s="77"/>
      <c r="E3" s="77"/>
      <c r="F3" s="40"/>
    </row>
    <row r="4" spans="1:8" ht="62.25" customHeight="1">
      <c r="A4" s="76" t="s">
        <v>67</v>
      </c>
      <c r="B4" s="76"/>
      <c r="C4" s="76"/>
      <c r="D4" s="76"/>
      <c r="E4" s="76"/>
      <c r="F4" s="12"/>
      <c r="G4" s="12"/>
      <c r="H4" s="12"/>
    </row>
    <row r="5" spans="1:6" ht="8.25" customHeight="1">
      <c r="A5" s="58"/>
      <c r="B5" s="78"/>
      <c r="C5" s="78"/>
      <c r="D5" s="78"/>
      <c r="E5" s="78"/>
      <c r="F5" s="60"/>
    </row>
    <row r="6" spans="3:9" ht="18.75">
      <c r="C6" s="61"/>
      <c r="E6" s="79"/>
      <c r="F6" s="79"/>
      <c r="G6" s="79"/>
      <c r="H6" s="79"/>
      <c r="I6" s="79"/>
    </row>
    <row r="7" spans="1:5" ht="15" customHeight="1">
      <c r="A7" s="74" t="s">
        <v>22</v>
      </c>
      <c r="B7" s="74" t="s">
        <v>28</v>
      </c>
      <c r="C7" s="74" t="s">
        <v>29</v>
      </c>
      <c r="D7" s="81" t="s">
        <v>55</v>
      </c>
      <c r="E7" s="82"/>
    </row>
    <row r="8" spans="1:5" ht="18" customHeight="1">
      <c r="A8" s="80"/>
      <c r="B8" s="80"/>
      <c r="C8" s="80"/>
      <c r="D8" s="72" t="s">
        <v>75</v>
      </c>
      <c r="E8" s="74" t="s">
        <v>76</v>
      </c>
    </row>
    <row r="9" spans="1:5" ht="18" customHeight="1">
      <c r="A9" s="75"/>
      <c r="B9" s="75"/>
      <c r="C9" s="75"/>
      <c r="D9" s="73"/>
      <c r="E9" s="75"/>
    </row>
    <row r="10" spans="1:5" ht="15.75">
      <c r="A10" s="62">
        <v>1</v>
      </c>
      <c r="B10" s="62">
        <v>2</v>
      </c>
      <c r="C10" s="62">
        <v>3</v>
      </c>
      <c r="D10" s="62">
        <v>4</v>
      </c>
      <c r="E10" s="62">
        <v>5</v>
      </c>
    </row>
    <row r="11" spans="1:5" ht="31.5">
      <c r="A11" s="63">
        <v>1</v>
      </c>
      <c r="B11" s="63" t="s">
        <v>77</v>
      </c>
      <c r="C11" s="62" t="s">
        <v>33</v>
      </c>
      <c r="D11" s="62">
        <v>61.275</v>
      </c>
      <c r="E11" s="62">
        <v>61.275</v>
      </c>
    </row>
    <row r="12" spans="1:5" ht="47.25">
      <c r="A12" s="63">
        <v>2</v>
      </c>
      <c r="B12" s="63" t="s">
        <v>78</v>
      </c>
      <c r="C12" s="62" t="s">
        <v>34</v>
      </c>
      <c r="D12" s="64">
        <v>0</v>
      </c>
      <c r="E12" s="64">
        <v>0</v>
      </c>
    </row>
    <row r="13" spans="1:5" ht="31.5">
      <c r="A13" s="63">
        <v>3</v>
      </c>
      <c r="B13" s="63" t="s">
        <v>79</v>
      </c>
      <c r="C13" s="62" t="s">
        <v>34</v>
      </c>
      <c r="D13" s="64">
        <v>0</v>
      </c>
      <c r="E13" s="64">
        <v>0</v>
      </c>
    </row>
    <row r="14" spans="1:5" ht="47.25">
      <c r="A14" s="63">
        <v>4</v>
      </c>
      <c r="B14" s="63" t="s">
        <v>80</v>
      </c>
      <c r="C14" s="62" t="s">
        <v>34</v>
      </c>
      <c r="D14" s="64">
        <v>2</v>
      </c>
      <c r="E14" s="64">
        <v>2</v>
      </c>
    </row>
    <row r="15" spans="1:5" ht="33" customHeight="1">
      <c r="A15" s="63">
        <v>5</v>
      </c>
      <c r="B15" s="63" t="s">
        <v>81</v>
      </c>
      <c r="C15" s="62" t="s">
        <v>35</v>
      </c>
      <c r="D15" s="64">
        <v>55.7</v>
      </c>
      <c r="E15" s="64">
        <v>55.7</v>
      </c>
    </row>
    <row r="16" spans="1:5" ht="32.25" customHeight="1">
      <c r="A16" s="63">
        <v>6</v>
      </c>
      <c r="B16" s="63" t="s">
        <v>82</v>
      </c>
      <c r="C16" s="62" t="s">
        <v>35</v>
      </c>
      <c r="D16" s="62">
        <v>55.7</v>
      </c>
      <c r="E16" s="62">
        <v>55.7</v>
      </c>
    </row>
    <row r="17" spans="1:5" ht="48" customHeight="1">
      <c r="A17" s="63">
        <v>7</v>
      </c>
      <c r="B17" s="63" t="s">
        <v>83</v>
      </c>
      <c r="C17" s="62" t="s">
        <v>30</v>
      </c>
      <c r="D17" s="64">
        <v>0</v>
      </c>
      <c r="E17" s="64">
        <v>0</v>
      </c>
    </row>
    <row r="18" spans="1:5" ht="22.5" customHeight="1">
      <c r="A18" s="63" t="s">
        <v>13</v>
      </c>
      <c r="B18" s="65" t="s">
        <v>84</v>
      </c>
      <c r="C18" s="62" t="s">
        <v>30</v>
      </c>
      <c r="D18" s="64">
        <v>0</v>
      </c>
      <c r="E18" s="64">
        <v>0</v>
      </c>
    </row>
    <row r="19" spans="1:5" ht="19.5" customHeight="1">
      <c r="A19" s="63" t="s">
        <v>14</v>
      </c>
      <c r="B19" s="66" t="s">
        <v>85</v>
      </c>
      <c r="C19" s="62" t="s">
        <v>30</v>
      </c>
      <c r="D19" s="64">
        <v>0</v>
      </c>
      <c r="E19" s="64">
        <v>0</v>
      </c>
    </row>
    <row r="20" spans="1:5" ht="39" customHeight="1">
      <c r="A20" s="63">
        <v>8</v>
      </c>
      <c r="B20" s="46" t="s">
        <v>86</v>
      </c>
      <c r="C20" s="62" t="s">
        <v>30</v>
      </c>
      <c r="D20" s="64">
        <v>0</v>
      </c>
      <c r="E20" s="64">
        <v>0</v>
      </c>
    </row>
    <row r="21" spans="1:5" ht="39" customHeight="1">
      <c r="A21" s="63">
        <v>9</v>
      </c>
      <c r="B21" s="46" t="s">
        <v>87</v>
      </c>
      <c r="C21" s="62" t="s">
        <v>30</v>
      </c>
      <c r="D21" s="64">
        <v>20314.68</v>
      </c>
      <c r="E21" s="64">
        <v>20314.68</v>
      </c>
    </row>
    <row r="22" spans="1:5" ht="31.5">
      <c r="A22" s="63">
        <v>10</v>
      </c>
      <c r="B22" s="63" t="s">
        <v>88</v>
      </c>
      <c r="C22" s="62" t="s">
        <v>30</v>
      </c>
      <c r="D22" s="64">
        <v>20314.68</v>
      </c>
      <c r="E22" s="64">
        <v>20314.68</v>
      </c>
    </row>
    <row r="23" spans="1:5" ht="15.75">
      <c r="A23" s="63" t="s">
        <v>89</v>
      </c>
      <c r="B23" s="67" t="s">
        <v>90</v>
      </c>
      <c r="C23" s="62" t="s">
        <v>30</v>
      </c>
      <c r="D23" s="64">
        <f>D22</f>
        <v>20314.68</v>
      </c>
      <c r="E23" s="64">
        <f>E22</f>
        <v>20314.68</v>
      </c>
    </row>
    <row r="24" spans="1:5" ht="15.75">
      <c r="A24" s="63" t="s">
        <v>91</v>
      </c>
      <c r="B24" s="67" t="s">
        <v>92</v>
      </c>
      <c r="C24" s="62" t="s">
        <v>30</v>
      </c>
      <c r="D24" s="64">
        <v>0</v>
      </c>
      <c r="E24" s="64">
        <v>0</v>
      </c>
    </row>
    <row r="25" spans="1:5" ht="34.5" customHeight="1">
      <c r="A25" s="63">
        <v>11</v>
      </c>
      <c r="B25" s="67" t="s">
        <v>93</v>
      </c>
      <c r="C25" s="62" t="s">
        <v>30</v>
      </c>
      <c r="D25" s="64">
        <v>0</v>
      </c>
      <c r="E25" s="64">
        <v>0</v>
      </c>
    </row>
    <row r="26" spans="1:5" ht="31.5">
      <c r="A26" s="63">
        <v>12</v>
      </c>
      <c r="B26" s="63" t="s">
        <v>94</v>
      </c>
      <c r="C26" s="62" t="s">
        <v>30</v>
      </c>
      <c r="D26" s="64">
        <v>0</v>
      </c>
      <c r="E26" s="64">
        <v>0</v>
      </c>
    </row>
    <row r="27" spans="1:5" ht="31.5">
      <c r="A27" s="63">
        <v>13</v>
      </c>
      <c r="B27" s="46" t="s">
        <v>95</v>
      </c>
      <c r="C27" s="62" t="s">
        <v>30</v>
      </c>
      <c r="D27" s="64">
        <f>D28+D30+D31+D33</f>
        <v>20314.68</v>
      </c>
      <c r="E27" s="64">
        <f>E28+E30+E31+E33</f>
        <v>20314.68</v>
      </c>
    </row>
    <row r="28" spans="1:5" ht="15.75">
      <c r="A28" s="63" t="s">
        <v>65</v>
      </c>
      <c r="B28" s="46" t="s">
        <v>96</v>
      </c>
      <c r="C28" s="62" t="s">
        <v>30</v>
      </c>
      <c r="D28" s="64">
        <v>0</v>
      </c>
      <c r="E28" s="64">
        <v>0</v>
      </c>
    </row>
    <row r="29" spans="1:5" ht="15.75">
      <c r="A29" s="68" t="s">
        <v>97</v>
      </c>
      <c r="B29" s="46" t="s">
        <v>98</v>
      </c>
      <c r="C29" s="62" t="s">
        <v>30</v>
      </c>
      <c r="D29" s="64">
        <v>0</v>
      </c>
      <c r="E29" s="64">
        <v>0</v>
      </c>
    </row>
    <row r="30" spans="1:5" ht="15.75">
      <c r="A30" s="63" t="s">
        <v>99</v>
      </c>
      <c r="B30" s="46" t="s">
        <v>100</v>
      </c>
      <c r="C30" s="62" t="s">
        <v>30</v>
      </c>
      <c r="D30" s="64">
        <v>0</v>
      </c>
      <c r="E30" s="64">
        <v>0</v>
      </c>
    </row>
    <row r="31" spans="1:5" ht="31.5">
      <c r="A31" s="63" t="s">
        <v>101</v>
      </c>
      <c r="B31" s="46" t="s">
        <v>102</v>
      </c>
      <c r="C31" s="62" t="s">
        <v>30</v>
      </c>
      <c r="D31" s="64">
        <v>0</v>
      </c>
      <c r="E31" s="64">
        <v>0</v>
      </c>
    </row>
    <row r="32" spans="1:5" ht="15.75">
      <c r="A32" s="63" t="s">
        <v>103</v>
      </c>
      <c r="B32" s="46" t="s">
        <v>98</v>
      </c>
      <c r="C32" s="62" t="s">
        <v>30</v>
      </c>
      <c r="D32" s="64">
        <v>0</v>
      </c>
      <c r="E32" s="64">
        <v>0</v>
      </c>
    </row>
    <row r="33" spans="1:5" ht="15.75">
      <c r="A33" s="63" t="s">
        <v>104</v>
      </c>
      <c r="B33" s="46" t="s">
        <v>105</v>
      </c>
      <c r="C33" s="62" t="s">
        <v>30</v>
      </c>
      <c r="D33" s="64">
        <v>20314.68</v>
      </c>
      <c r="E33" s="64">
        <v>20314.68</v>
      </c>
    </row>
    <row r="34" spans="1:5" ht="15.75">
      <c r="A34" s="63" t="s">
        <v>106</v>
      </c>
      <c r="B34" s="46" t="s">
        <v>98</v>
      </c>
      <c r="C34" s="62" t="s">
        <v>30</v>
      </c>
      <c r="D34" s="64">
        <v>0</v>
      </c>
      <c r="E34" s="64">
        <v>0</v>
      </c>
    </row>
    <row r="35" spans="1:5" ht="15.75">
      <c r="A35" s="63">
        <v>14</v>
      </c>
      <c r="B35" s="49" t="s">
        <v>31</v>
      </c>
      <c r="C35" s="69" t="s">
        <v>32</v>
      </c>
      <c r="D35" s="1">
        <v>1726.76</v>
      </c>
      <c r="E35" s="1">
        <v>1726.76</v>
      </c>
    </row>
    <row r="36" spans="1:5" ht="60">
      <c r="A36" s="63">
        <v>15</v>
      </c>
      <c r="B36" s="49" t="s">
        <v>107</v>
      </c>
      <c r="C36" s="69"/>
      <c r="D36" s="64"/>
      <c r="E36" s="64"/>
    </row>
    <row r="37" spans="1:5" ht="15.75" customHeight="1">
      <c r="A37" s="63" t="s">
        <v>66</v>
      </c>
      <c r="B37" s="49" t="s">
        <v>108</v>
      </c>
      <c r="C37" s="69" t="s">
        <v>54</v>
      </c>
      <c r="D37" s="71">
        <v>0.085</v>
      </c>
      <c r="E37" s="71">
        <v>0.085</v>
      </c>
    </row>
    <row r="38" spans="1:5" ht="31.5">
      <c r="A38" s="63">
        <v>16</v>
      </c>
      <c r="B38" s="49" t="s">
        <v>112</v>
      </c>
      <c r="C38" s="49" t="s">
        <v>109</v>
      </c>
      <c r="D38" s="64">
        <v>0</v>
      </c>
      <c r="E38" s="64">
        <v>0</v>
      </c>
    </row>
    <row r="39" spans="1:5" ht="15.75">
      <c r="A39" s="70">
        <v>17</v>
      </c>
      <c r="B39" s="36" t="s">
        <v>42</v>
      </c>
      <c r="C39" s="35" t="s">
        <v>37</v>
      </c>
      <c r="D39" s="64">
        <v>105.6</v>
      </c>
      <c r="E39" s="64">
        <v>105.6</v>
      </c>
    </row>
    <row r="40" spans="1:5" ht="31.5">
      <c r="A40" s="63">
        <v>18</v>
      </c>
      <c r="B40" s="46" t="s">
        <v>64</v>
      </c>
      <c r="C40" s="46"/>
      <c r="D40" s="62"/>
      <c r="E40" s="62"/>
    </row>
    <row r="41" spans="1:5" ht="15.75">
      <c r="A41" s="46" t="s">
        <v>110</v>
      </c>
      <c r="B41" s="46" t="s">
        <v>63</v>
      </c>
      <c r="C41" s="62" t="s">
        <v>37</v>
      </c>
      <c r="D41" s="64">
        <v>107.3</v>
      </c>
      <c r="E41" s="64">
        <v>107.3</v>
      </c>
    </row>
  </sheetData>
  <sheetProtection/>
  <mergeCells count="11">
    <mergeCell ref="D7:E7"/>
    <mergeCell ref="D8:D9"/>
    <mergeCell ref="E8:E9"/>
    <mergeCell ref="C2:E2"/>
    <mergeCell ref="A3:E3"/>
    <mergeCell ref="A4:E4"/>
    <mergeCell ref="B5:E5"/>
    <mergeCell ref="E6:I6"/>
    <mergeCell ref="A7:A9"/>
    <mergeCell ref="B7:B9"/>
    <mergeCell ref="C7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H18" sqref="H18"/>
    </sheetView>
  </sheetViews>
  <sheetFormatPr defaultColWidth="9.140625" defaultRowHeight="12.75"/>
  <cols>
    <col min="1" max="1" width="8.28125" style="14" customWidth="1"/>
    <col min="2" max="2" width="31.421875" style="14" customWidth="1"/>
    <col min="3" max="3" width="14.421875" style="15" customWidth="1"/>
    <col min="4" max="4" width="12.00390625" style="15" customWidth="1"/>
    <col min="5" max="5" width="13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ht="15.75" hidden="1"/>
    <row r="2" spans="1:5" ht="53.25" customHeight="1">
      <c r="A2" s="50"/>
      <c r="B2" s="50"/>
      <c r="C2" s="85" t="s">
        <v>113</v>
      </c>
      <c r="D2" s="85"/>
      <c r="E2" s="85"/>
    </row>
    <row r="3" spans="1:4" ht="18.75">
      <c r="A3" s="16"/>
      <c r="B3" s="16"/>
      <c r="C3" s="17"/>
      <c r="D3" s="17"/>
    </row>
    <row r="4" spans="1:7" ht="54.75" customHeight="1">
      <c r="A4" s="84" t="s">
        <v>68</v>
      </c>
      <c r="B4" s="84"/>
      <c r="C4" s="84"/>
      <c r="D4" s="84"/>
      <c r="E4" s="84"/>
      <c r="G4" s="40" t="s">
        <v>61</v>
      </c>
    </row>
    <row r="5" spans="1:4" ht="17.25" customHeight="1">
      <c r="A5" s="18"/>
      <c r="B5" s="18"/>
      <c r="C5" s="18"/>
      <c r="D5" s="18"/>
    </row>
    <row r="6" ht="16.5" customHeight="1">
      <c r="E6" s="19" t="s">
        <v>21</v>
      </c>
    </row>
    <row r="7" spans="1:5" ht="17.25" customHeight="1">
      <c r="A7" s="83" t="s">
        <v>22</v>
      </c>
      <c r="B7" s="83" t="s">
        <v>0</v>
      </c>
      <c r="C7" s="83" t="s">
        <v>55</v>
      </c>
      <c r="D7" s="83"/>
      <c r="E7" s="83"/>
    </row>
    <row r="8" spans="1:5" ht="67.5" customHeight="1">
      <c r="A8" s="83"/>
      <c r="B8" s="83"/>
      <c r="C8" s="20" t="s">
        <v>47</v>
      </c>
      <c r="D8" s="20" t="s">
        <v>19</v>
      </c>
      <c r="E8" s="21" t="s">
        <v>20</v>
      </c>
    </row>
    <row r="9" spans="1:5" ht="15.75">
      <c r="A9" s="21">
        <v>1</v>
      </c>
      <c r="B9" s="21">
        <v>2</v>
      </c>
      <c r="C9" s="22">
        <v>3</v>
      </c>
      <c r="D9" s="22">
        <v>4</v>
      </c>
      <c r="E9" s="22">
        <v>5</v>
      </c>
    </row>
    <row r="10" spans="1:5" ht="20.25" customHeight="1">
      <c r="A10" s="23">
        <v>1</v>
      </c>
      <c r="B10" s="24" t="s">
        <v>4</v>
      </c>
      <c r="C10" s="56">
        <v>21394.690000000002</v>
      </c>
      <c r="D10" s="56">
        <v>20156.61</v>
      </c>
      <c r="E10" s="56">
        <f aca="true" t="shared" si="0" ref="E10:E16">C10-D10</f>
        <v>1238.0800000000017</v>
      </c>
    </row>
    <row r="11" spans="1:5" ht="22.5" customHeight="1">
      <c r="A11" s="26">
        <v>2</v>
      </c>
      <c r="B11" s="25" t="s">
        <v>6</v>
      </c>
      <c r="C11" s="54">
        <v>35460.25</v>
      </c>
      <c r="D11" s="54">
        <v>34755.18</v>
      </c>
      <c r="E11" s="56">
        <f t="shared" si="0"/>
        <v>705.0699999999997</v>
      </c>
    </row>
    <row r="12" spans="1:5" ht="21.75" customHeight="1">
      <c r="A12" s="26">
        <v>3</v>
      </c>
      <c r="B12" s="25" t="s">
        <v>48</v>
      </c>
      <c r="C12" s="54">
        <v>4745.38</v>
      </c>
      <c r="D12" s="54">
        <v>3971.1</v>
      </c>
      <c r="E12" s="56">
        <f t="shared" si="0"/>
        <v>774.2800000000002</v>
      </c>
    </row>
    <row r="13" spans="1:5" ht="31.5">
      <c r="A13" s="26">
        <v>4</v>
      </c>
      <c r="B13" s="24" t="s">
        <v>9</v>
      </c>
      <c r="C13" s="54">
        <v>0</v>
      </c>
      <c r="D13" s="54">
        <v>0</v>
      </c>
      <c r="E13" s="56">
        <f t="shared" si="0"/>
        <v>0</v>
      </c>
    </row>
    <row r="14" spans="1:5" ht="47.25">
      <c r="A14" s="26">
        <v>5</v>
      </c>
      <c r="B14" s="24" t="s">
        <v>49</v>
      </c>
      <c r="C14" s="55">
        <v>12378.52</v>
      </c>
      <c r="D14" s="55">
        <v>12378.52</v>
      </c>
      <c r="E14" s="56">
        <f t="shared" si="0"/>
        <v>0</v>
      </c>
    </row>
    <row r="15" spans="1:5" ht="47.25">
      <c r="A15" s="26">
        <v>6</v>
      </c>
      <c r="B15" s="24" t="s">
        <v>56</v>
      </c>
      <c r="C15" s="55">
        <v>0</v>
      </c>
      <c r="D15" s="55">
        <v>0</v>
      </c>
      <c r="E15" s="56">
        <f t="shared" si="0"/>
        <v>0</v>
      </c>
    </row>
    <row r="16" spans="1:5" ht="31.5">
      <c r="A16" s="26">
        <v>7</v>
      </c>
      <c r="B16" s="24" t="s">
        <v>57</v>
      </c>
      <c r="C16" s="54">
        <v>0</v>
      </c>
      <c r="D16" s="54">
        <v>0</v>
      </c>
      <c r="E16" s="56">
        <f t="shared" si="0"/>
        <v>0</v>
      </c>
    </row>
    <row r="17" spans="1:5" ht="21.75" customHeight="1">
      <c r="A17" s="45">
        <v>8</v>
      </c>
      <c r="B17" s="24" t="s">
        <v>50</v>
      </c>
      <c r="C17" s="54">
        <f>C10+C11+C12+C13+C14+C15+C16</f>
        <v>73978.84</v>
      </c>
      <c r="D17" s="54">
        <f>D10+D11+D12+D13+D14+D15+D16</f>
        <v>71261.41</v>
      </c>
      <c r="E17" s="54">
        <f>SUM(E10:E16)</f>
        <v>2717.4300000000017</v>
      </c>
    </row>
  </sheetData>
  <sheetProtection/>
  <mergeCells count="5">
    <mergeCell ref="A7:A8"/>
    <mergeCell ref="B7:B8"/>
    <mergeCell ref="C7:E7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5"/>
      <c r="B1" s="5"/>
      <c r="C1" s="5"/>
      <c r="D1" s="5"/>
    </row>
    <row r="2" spans="1:5" ht="45" customHeight="1">
      <c r="A2" s="51"/>
      <c r="B2" s="51"/>
      <c r="C2" s="86" t="s">
        <v>114</v>
      </c>
      <c r="D2" s="86"/>
      <c r="E2" s="86"/>
    </row>
    <row r="3" spans="1:5" ht="18.75">
      <c r="A3" s="6"/>
      <c r="B3" s="6"/>
      <c r="C3" s="6"/>
      <c r="D3" s="6"/>
      <c r="E3" s="7"/>
    </row>
    <row r="4" spans="1:5" ht="73.5" customHeight="1">
      <c r="A4" s="86" t="s">
        <v>69</v>
      </c>
      <c r="B4" s="86"/>
      <c r="C4" s="86"/>
      <c r="D4" s="86"/>
      <c r="E4" s="86"/>
    </row>
    <row r="5" spans="1:8" ht="18.75">
      <c r="A5" s="78"/>
      <c r="B5" s="78"/>
      <c r="C5" s="78"/>
      <c r="D5" s="78"/>
      <c r="E5" s="78"/>
      <c r="F5" s="12"/>
      <c r="G5" s="12"/>
      <c r="H5" s="12"/>
    </row>
    <row r="6" spans="1:8" ht="18.75">
      <c r="A6" s="13"/>
      <c r="B6" s="13"/>
      <c r="C6" s="13"/>
      <c r="D6" s="13"/>
      <c r="E6" s="13"/>
      <c r="F6" s="12"/>
      <c r="G6" s="12"/>
      <c r="H6" s="12"/>
    </row>
    <row r="7" spans="1:5" ht="27.75" customHeight="1">
      <c r="A7" s="87" t="s">
        <v>22</v>
      </c>
      <c r="B7" s="87" t="s">
        <v>23</v>
      </c>
      <c r="C7" s="89" t="s">
        <v>58</v>
      </c>
      <c r="D7" s="90"/>
      <c r="E7" s="87" t="s">
        <v>20</v>
      </c>
    </row>
    <row r="8" spans="1:5" ht="36.75" customHeight="1">
      <c r="A8" s="88"/>
      <c r="B8" s="88"/>
      <c r="C8" s="8" t="s">
        <v>24</v>
      </c>
      <c r="D8" s="8" t="s">
        <v>19</v>
      </c>
      <c r="E8" s="88"/>
    </row>
    <row r="9" spans="1:5" s="9" customFormat="1" ht="15.75">
      <c r="A9" s="8">
        <v>1</v>
      </c>
      <c r="B9" s="8">
        <v>2</v>
      </c>
      <c r="C9" s="8">
        <v>3</v>
      </c>
      <c r="D9" s="8">
        <v>4</v>
      </c>
      <c r="E9" s="8">
        <v>5</v>
      </c>
    </row>
    <row r="10" spans="1:5" ht="94.5">
      <c r="A10" s="8" t="s">
        <v>25</v>
      </c>
      <c r="B10" s="2" t="s">
        <v>26</v>
      </c>
      <c r="C10" s="10">
        <v>0</v>
      </c>
      <c r="D10" s="10">
        <v>0</v>
      </c>
      <c r="E10" s="10">
        <f aca="true" t="shared" si="0" ref="E10:E15">+C10-D10</f>
        <v>0</v>
      </c>
    </row>
    <row r="11" spans="1:5" ht="31.5">
      <c r="A11" s="8" t="s">
        <v>5</v>
      </c>
      <c r="B11" s="4" t="s">
        <v>16</v>
      </c>
      <c r="C11" s="3">
        <v>0</v>
      </c>
      <c r="D11" s="3">
        <v>0</v>
      </c>
      <c r="E11" s="10">
        <f t="shared" si="0"/>
        <v>0</v>
      </c>
    </row>
    <row r="12" spans="1:5" ht="20.25" customHeight="1">
      <c r="A12" s="8" t="s">
        <v>7</v>
      </c>
      <c r="B12" s="4" t="s">
        <v>17</v>
      </c>
      <c r="C12" s="1">
        <v>2122.12</v>
      </c>
      <c r="D12" s="1">
        <v>2122.12</v>
      </c>
      <c r="E12" s="10">
        <f t="shared" si="0"/>
        <v>0</v>
      </c>
    </row>
    <row r="13" spans="1:5" ht="18.75" customHeight="1">
      <c r="A13" s="8">
        <v>4</v>
      </c>
      <c r="B13" s="11" t="s">
        <v>18</v>
      </c>
      <c r="C13" s="10">
        <v>462</v>
      </c>
      <c r="D13" s="10">
        <v>462</v>
      </c>
      <c r="E13" s="10">
        <f t="shared" si="0"/>
        <v>0</v>
      </c>
    </row>
    <row r="14" spans="1:5" ht="22.5" customHeight="1">
      <c r="A14" s="8" t="s">
        <v>10</v>
      </c>
      <c r="B14" s="11" t="s">
        <v>27</v>
      </c>
      <c r="C14" s="10">
        <f>C12+C13</f>
        <v>2584.12</v>
      </c>
      <c r="D14" s="10">
        <f>D12+D13</f>
        <v>2584.12</v>
      </c>
      <c r="E14" s="10">
        <f t="shared" si="0"/>
        <v>0</v>
      </c>
    </row>
    <row r="15" spans="1:5" ht="41.25" customHeight="1">
      <c r="A15" s="8" t="s">
        <v>11</v>
      </c>
      <c r="B15" s="11" t="s">
        <v>59</v>
      </c>
      <c r="C15" s="10">
        <v>6167.5599999999995</v>
      </c>
      <c r="D15" s="10">
        <v>6167.5599999999995</v>
      </c>
      <c r="E15" s="10">
        <f t="shared" si="0"/>
        <v>0</v>
      </c>
    </row>
    <row r="16" spans="1:5" ht="30" customHeight="1">
      <c r="A16" s="8" t="s">
        <v>12</v>
      </c>
      <c r="B16" s="2" t="s">
        <v>15</v>
      </c>
      <c r="C16" s="10">
        <f>C14+C15</f>
        <v>8751.68</v>
      </c>
      <c r="D16" s="10">
        <f>D14+D15</f>
        <v>8751.68</v>
      </c>
      <c r="E16" s="10">
        <f>SUM(E10:E15)</f>
        <v>0</v>
      </c>
    </row>
  </sheetData>
  <sheetProtection/>
  <mergeCells count="7">
    <mergeCell ref="C2:E2"/>
    <mergeCell ref="A4:E4"/>
    <mergeCell ref="A7:A8"/>
    <mergeCell ref="B7:B8"/>
    <mergeCell ref="C7:D7"/>
    <mergeCell ref="E7:E8"/>
    <mergeCell ref="A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I16" sqref="I16"/>
    </sheetView>
  </sheetViews>
  <sheetFormatPr defaultColWidth="9.140625" defaultRowHeight="12.75"/>
  <cols>
    <col min="1" max="1" width="7.7109375" style="27" customWidth="1"/>
    <col min="2" max="2" width="38.00390625" style="27" customWidth="1"/>
    <col min="3" max="3" width="12.8515625" style="27" customWidth="1"/>
    <col min="4" max="5" width="12.00390625" style="27" customWidth="1"/>
    <col min="6" max="6" width="9.140625" style="27" customWidth="1"/>
    <col min="7" max="7" width="27.8515625" style="27" customWidth="1"/>
    <col min="8" max="16384" width="9.140625" style="27" customWidth="1"/>
  </cols>
  <sheetData>
    <row r="1" spans="1:5" ht="60" customHeight="1">
      <c r="A1" s="28"/>
      <c r="B1" s="28"/>
      <c r="C1" s="91" t="s">
        <v>115</v>
      </c>
      <c r="D1" s="91"/>
      <c r="E1" s="91"/>
    </row>
    <row r="2" spans="1:5" ht="18.75">
      <c r="A2" s="28"/>
      <c r="B2" s="29"/>
      <c r="C2" s="28"/>
      <c r="D2" s="28"/>
      <c r="E2" s="28"/>
    </row>
    <row r="3" spans="1:7" ht="58.5" customHeight="1">
      <c r="A3" s="92" t="s">
        <v>70</v>
      </c>
      <c r="B3" s="92"/>
      <c r="C3" s="92"/>
      <c r="D3" s="92"/>
      <c r="E3" s="92"/>
      <c r="G3" s="38" t="s">
        <v>60</v>
      </c>
    </row>
    <row r="4" spans="2:7" ht="15.75">
      <c r="B4" s="30"/>
      <c r="G4" s="37"/>
    </row>
    <row r="5" spans="1:7" ht="24.75" customHeight="1">
      <c r="A5" s="94" t="s">
        <v>22</v>
      </c>
      <c r="B5" s="93" t="s">
        <v>28</v>
      </c>
      <c r="C5" s="94" t="s">
        <v>29</v>
      </c>
      <c r="D5" s="93" t="s">
        <v>51</v>
      </c>
      <c r="E5" s="93" t="s">
        <v>52</v>
      </c>
      <c r="G5" s="40" t="s">
        <v>61</v>
      </c>
    </row>
    <row r="6" spans="1:7" ht="15.75" customHeight="1">
      <c r="A6" s="95"/>
      <c r="B6" s="94"/>
      <c r="C6" s="95"/>
      <c r="D6" s="94"/>
      <c r="E6" s="94"/>
      <c r="G6" s="37"/>
    </row>
    <row r="7" spans="1:7" ht="15.75">
      <c r="A7" s="31">
        <v>1</v>
      </c>
      <c r="B7" s="31">
        <v>2</v>
      </c>
      <c r="C7" s="31">
        <v>3</v>
      </c>
      <c r="D7" s="31">
        <v>4</v>
      </c>
      <c r="E7" s="31">
        <v>5</v>
      </c>
      <c r="G7" s="37"/>
    </row>
    <row r="8" spans="1:7" ht="39">
      <c r="A8" s="31">
        <v>1</v>
      </c>
      <c r="B8" s="32" t="s">
        <v>36</v>
      </c>
      <c r="C8" s="31" t="s">
        <v>37</v>
      </c>
      <c r="D8" s="31">
        <v>100</v>
      </c>
      <c r="E8" s="34">
        <v>100</v>
      </c>
      <c r="G8" s="38" t="s">
        <v>53</v>
      </c>
    </row>
    <row r="9" spans="1:5" ht="37.5" customHeight="1">
      <c r="A9" s="31">
        <f>A8+1</f>
        <v>2</v>
      </c>
      <c r="B9" s="33" t="s">
        <v>38</v>
      </c>
      <c r="C9" s="31" t="s">
        <v>39</v>
      </c>
      <c r="D9" s="53">
        <v>0</v>
      </c>
      <c r="E9" s="53">
        <v>0</v>
      </c>
    </row>
    <row r="10" spans="1:5" ht="34.5" customHeight="1">
      <c r="A10" s="31">
        <f>A9+1</f>
        <v>3</v>
      </c>
      <c r="B10" s="33" t="s">
        <v>40</v>
      </c>
      <c r="C10" s="31" t="s">
        <v>41</v>
      </c>
      <c r="D10" s="31">
        <v>8784</v>
      </c>
      <c r="E10" s="31">
        <v>8760</v>
      </c>
    </row>
    <row r="11" spans="1:5" ht="31.5">
      <c r="A11" s="31" t="s">
        <v>8</v>
      </c>
      <c r="B11" s="32" t="s">
        <v>116</v>
      </c>
      <c r="C11" s="31"/>
      <c r="D11" s="31"/>
      <c r="E11" s="34"/>
    </row>
    <row r="12" spans="1:5" ht="20.25" customHeight="1">
      <c r="A12" s="35" t="s">
        <v>1</v>
      </c>
      <c r="B12" s="47" t="s">
        <v>117</v>
      </c>
      <c r="C12" s="39" t="s">
        <v>54</v>
      </c>
      <c r="D12" s="48">
        <v>0</v>
      </c>
      <c r="E12" s="52">
        <v>0.085</v>
      </c>
    </row>
  </sheetData>
  <sheetProtection/>
  <mergeCells count="7">
    <mergeCell ref="C1:E1"/>
    <mergeCell ref="A3:E3"/>
    <mergeCell ref="B5:B6"/>
    <mergeCell ref="D5:D6"/>
    <mergeCell ref="E5:E6"/>
    <mergeCell ref="A5:A6"/>
    <mergeCell ref="C5:C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K10" sqref="K10"/>
    </sheetView>
  </sheetViews>
  <sheetFormatPr defaultColWidth="9.140625" defaultRowHeight="12.75"/>
  <cols>
    <col min="1" max="1" width="5.8515625" style="41" customWidth="1"/>
    <col min="2" max="2" width="30.57421875" style="41" customWidth="1"/>
    <col min="3" max="3" width="19.7109375" style="41" customWidth="1"/>
    <col min="4" max="4" width="24.28125" style="41" customWidth="1"/>
    <col min="5" max="16384" width="9.140625" style="41" customWidth="1"/>
  </cols>
  <sheetData>
    <row r="1" spans="3:4" ht="60" customHeight="1">
      <c r="C1" s="96" t="s">
        <v>74</v>
      </c>
      <c r="D1" s="96"/>
    </row>
    <row r="2" ht="15.75" customHeight="1"/>
    <row r="3" spans="1:6" ht="57.75" customHeight="1">
      <c r="A3" s="96" t="s">
        <v>73</v>
      </c>
      <c r="B3" s="96"/>
      <c r="C3" s="96"/>
      <c r="D3" s="96"/>
      <c r="E3" s="97" t="s">
        <v>61</v>
      </c>
      <c r="F3" s="97"/>
    </row>
    <row r="4" spans="1:4" ht="17.25" customHeight="1">
      <c r="A4" s="98"/>
      <c r="B4" s="98"/>
      <c r="C4" s="98"/>
      <c r="D4" s="98"/>
    </row>
    <row r="6" spans="1:4" s="42" customFormat="1" ht="23.25" customHeight="1">
      <c r="A6" s="99" t="s">
        <v>22</v>
      </c>
      <c r="B6" s="99" t="s">
        <v>43</v>
      </c>
      <c r="C6" s="99" t="s">
        <v>29</v>
      </c>
      <c r="D6" s="43" t="s">
        <v>44</v>
      </c>
    </row>
    <row r="7" spans="1:4" s="42" customFormat="1" ht="74.25" customHeight="1">
      <c r="A7" s="100"/>
      <c r="B7" s="100"/>
      <c r="C7" s="100"/>
      <c r="D7" s="44" t="s">
        <v>71</v>
      </c>
    </row>
    <row r="8" spans="1:4" s="42" customFormat="1" ht="18.75">
      <c r="A8" s="43">
        <v>1</v>
      </c>
      <c r="B8" s="43">
        <v>2</v>
      </c>
      <c r="C8" s="43">
        <v>3</v>
      </c>
      <c r="D8" s="43">
        <v>4</v>
      </c>
    </row>
    <row r="9" spans="1:4" s="42" customFormat="1" ht="28.5" customHeight="1">
      <c r="A9" s="43">
        <v>1</v>
      </c>
      <c r="B9" s="44" t="s">
        <v>72</v>
      </c>
      <c r="C9" s="43"/>
      <c r="D9" s="43"/>
    </row>
    <row r="10" spans="1:4" s="42" customFormat="1" ht="55.5" customHeight="1">
      <c r="A10" s="43" t="s">
        <v>2</v>
      </c>
      <c r="B10" s="44" t="s">
        <v>45</v>
      </c>
      <c r="C10" s="43" t="s">
        <v>46</v>
      </c>
      <c r="D10" s="43">
        <v>3.54</v>
      </c>
    </row>
    <row r="11" spans="1:4" ht="57" customHeight="1">
      <c r="A11" s="43" t="s">
        <v>3</v>
      </c>
      <c r="B11" s="44" t="s">
        <v>62</v>
      </c>
      <c r="C11" s="43" t="s">
        <v>46</v>
      </c>
      <c r="D11" s="43">
        <v>4.18</v>
      </c>
    </row>
  </sheetData>
  <sheetProtection/>
  <mergeCells count="7">
    <mergeCell ref="C1:D1"/>
    <mergeCell ref="E3:F3"/>
    <mergeCell ref="A3:D3"/>
    <mergeCell ref="A4:D4"/>
    <mergeCell ref="A6:A7"/>
    <mergeCell ref="B6:B7"/>
    <mergeCell ref="C6:C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Головина</cp:lastModifiedBy>
  <cp:lastPrinted>2013-12-20T04:44:20Z</cp:lastPrinted>
  <dcterms:created xsi:type="dcterms:W3CDTF">1996-10-08T23:32:33Z</dcterms:created>
  <dcterms:modified xsi:type="dcterms:W3CDTF">2013-12-20T04:45:13Z</dcterms:modified>
  <cp:category/>
  <cp:version/>
  <cp:contentType/>
  <cp:contentStatus/>
</cp:coreProperties>
</file>